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Immo\"/>
    </mc:Choice>
  </mc:AlternateContent>
  <xr:revisionPtr revIDLastSave="0" documentId="8_{BAA0CCDB-30D2-4AC9-9762-D1234D491815}" xr6:coauthVersionLast="45" xr6:coauthVersionMax="45" xr10:uidLastSave="{00000000-0000-0000-0000-000000000000}"/>
  <bookViews>
    <workbookView xWindow="-108" yWindow="-108" windowWidth="23256" windowHeight="12576" xr2:uid="{9CC07AC0-8EAF-41D8-AE91-4FE1C6A6BD8C}"/>
  </bookViews>
  <sheets>
    <sheet name="Prise en Main" sheetId="1" r:id="rId1"/>
    <sheet name="Dot._Rep. Amort Dérog Annuels" sheetId="2" r:id="rId2"/>
  </sheets>
  <externalReferences>
    <externalReference r:id="rId3"/>
    <externalReference r:id="rId4"/>
    <externalReference r:id="rId5"/>
  </externalReferences>
  <definedNames>
    <definedName name="ANNEEN">[1]Feuil2!$A$16:$A$28</definedName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1">'Dot._Rep. Amort Dérog Annuels'!$1:$8</definedName>
    <definedName name="k">#REF!</definedName>
    <definedName name="Mois">[1]Feuil2!$A$1:$A$12</definedName>
    <definedName name="Zone_collage">[3]Démarrage!$G$8:$H$10,[3]Démarrage!$G$13:$H$18,[3]Démarrage!$G$20:$H$23,[3]Démarrage!$G$25:$H$28,[3]Démarrage!$L$8:$M$10,[3]Démarrage!$L$13:$M$18,[3]Démarrage!$L$20:$M$23,[3]Démarrage!$L$25:$M$28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6" i="2"/>
  <c r="F45" i="2"/>
  <c r="F44" i="2"/>
  <c r="F43" i="2"/>
  <c r="F42" i="2"/>
  <c r="F40" i="2"/>
  <c r="F39" i="2"/>
  <c r="F38" i="2"/>
  <c r="F37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A2" i="2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7" authorId="0" shapeId="0" xr:uid="{4B1EA7D4-7801-44B4-964B-4D96ED0D328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<sst xmlns="http://schemas.openxmlformats.org/spreadsheetml/2006/main" count="55" uniqueCount="55">
  <si>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</si>
  <si>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</si>
  <si>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</si>
  <si>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</si>
  <si>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</si>
  <si>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Critères de filtres :</t>
  </si>
  <si>
    <t>Devise : €</t>
  </si>
  <si>
    <t>Société Nom :</t>
  </si>
  <si>
    <t>*</t>
  </si>
  <si>
    <t>Année :</t>
  </si>
  <si>
    <t>2017</t>
  </si>
  <si>
    <t>Bien Code-Intitulé</t>
  </si>
  <si>
    <t>Valeur Acquisition</t>
  </si>
  <si>
    <t>Amort. Fiscal</t>
  </si>
  <si>
    <t>Amort. Economique</t>
  </si>
  <si>
    <t>Amort. Dérogatoire</t>
  </si>
  <si>
    <t>Dotation/Reprise Amort. Dérogatoire</t>
  </si>
  <si>
    <t>00001 Bureaux commerciaux</t>
  </si>
  <si>
    <t>00018 Entrepôt de stockage</t>
  </si>
  <si>
    <t>000230 Atelier fabrication Or</t>
  </si>
  <si>
    <t>000231 Toiture Atelier Or</t>
  </si>
  <si>
    <t>000232 Aménagt. internes Atelier Or</t>
  </si>
  <si>
    <t>000233 Climatisation Atelier Or</t>
  </si>
  <si>
    <t>000240 Atelier fabrication Argent</t>
  </si>
  <si>
    <t>000241 Toiture Atelier Argent</t>
  </si>
  <si>
    <t>000242 Aménagt. internes Atelier Argent</t>
  </si>
  <si>
    <t>000243 Climatisation Atelier Argent</t>
  </si>
  <si>
    <t>Intitulé Famille Constructions</t>
  </si>
  <si>
    <t>00003 Machine outils</t>
  </si>
  <si>
    <t>00007 Fraisseuses</t>
  </si>
  <si>
    <t>00014 Moteur rechange machine outil 00003</t>
  </si>
  <si>
    <t>00015 Pompes hydraulique</t>
  </si>
  <si>
    <t>00020 Presse hydraulique</t>
  </si>
  <si>
    <t xml:space="preserve">000250 Four </t>
  </si>
  <si>
    <t>000251 Revêtement intérieur four</t>
  </si>
  <si>
    <t>Intitulé Famille Installations Techniques</t>
  </si>
  <si>
    <t>00008 Fax</t>
  </si>
  <si>
    <t>00013 Téléphones</t>
  </si>
  <si>
    <t>00019 Serveur  Microgiga T1000</t>
  </si>
  <si>
    <t>00022 Imprimante laser</t>
  </si>
  <si>
    <t>Intitulé Famille Matériel de bureau et informatique</t>
  </si>
  <si>
    <t>00002 Etagères</t>
  </si>
  <si>
    <t xml:space="preserve">00004 Bureaux </t>
  </si>
  <si>
    <t>00011 Fauteuils</t>
  </si>
  <si>
    <t>Intitulé Famille Mobilier</t>
  </si>
  <si>
    <t>00017 Citroen C6</t>
  </si>
  <si>
    <t>00023 Renault Laguna 2</t>
  </si>
  <si>
    <t>00024 Citroen DS 4</t>
  </si>
  <si>
    <t>00025 BMW I3</t>
  </si>
  <si>
    <t>Intitulé Famille Véhicules de tourisme</t>
  </si>
  <si>
    <t>00009 Fourgonnette Jumper</t>
  </si>
  <si>
    <t>00010 Renault Kangoo</t>
  </si>
  <si>
    <t>00021 Camion G 420</t>
  </si>
  <si>
    <t>Intitulé Famille Véhicules utilitaires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</si>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</sst>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name val="Arial"/>
      <family val="2"/>
    </font>
    <font>
      <b/>
      <sz val="22"/>
      <color theme="8" tint="-0.499984740745262"/>
      <name val="Arial"/>
      <family val="2"/>
    </font>
    <font>
      <b/>
      <sz val="11"/>
      <color theme="0"/>
      <name val="Arial"/>
      <family val="2"/>
    </font>
    <font>
      <b/>
      <sz val="14"/>
      <color theme="8" tint="-0.499984740745262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87CEE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/>
      <diagonal/>
    </border>
    <border>
      <left/>
      <right/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left" vertical="center" indent="2"/>
    </xf>
    <xf numFmtId="0" fontId="3" fillId="2" borderId="0" xfId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3" fillId="2" borderId="0" xfId="1" applyNumberFormat="1" applyFont="1" applyFill="1"/>
    <xf numFmtId="0" fontId="1" fillId="2" borderId="0" xfId="1" applyFill="1"/>
    <xf numFmtId="0" fontId="1" fillId="0" borderId="0" xfId="1"/>
    <xf numFmtId="49" fontId="3" fillId="2" borderId="0" xfId="1" applyNumberFormat="1" applyFont="1" applyFill="1" applyAlignment="1">
      <alignment horizontal="center"/>
    </xf>
    <xf numFmtId="0" fontId="4" fillId="0" borderId="0" xfId="1" applyFont="1" applyAlignment="1">
      <alignment horizontal="left" indent="2"/>
    </xf>
    <xf numFmtId="0" fontId="5" fillId="0" borderId="0" xfId="1" applyFont="1" applyAlignment="1">
      <alignment horizontal="left" indent="2"/>
    </xf>
    <xf numFmtId="0" fontId="6" fillId="3" borderId="0" xfId="1" applyFont="1" applyFill="1" applyAlignment="1">
      <alignment horizontal="center" vertical="center" wrapText="1"/>
    </xf>
    <xf numFmtId="0" fontId="1" fillId="3" borderId="0" xfId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3" fillId="5" borderId="5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left" vertical="center" wrapText="1"/>
    </xf>
    <xf numFmtId="4" fontId="14" fillId="6" borderId="9" xfId="0" applyNumberFormat="1" applyFont="1" applyFill="1" applyBorder="1" applyAlignment="1">
      <alignment horizontal="left" vertical="center" wrapText="1"/>
    </xf>
    <xf numFmtId="4" fontId="14" fillId="6" borderId="8" xfId="0" applyNumberFormat="1" applyFont="1" applyFill="1" applyBorder="1" applyAlignment="1">
      <alignment horizontal="left" vertical="center" wrapText="1"/>
    </xf>
    <xf numFmtId="4" fontId="14" fillId="6" borderId="8" xfId="0" applyNumberFormat="1" applyFont="1" applyFill="1" applyBorder="1" applyAlignment="1">
      <alignment horizontal="right" vertical="center" wrapText="1"/>
    </xf>
    <xf numFmtId="0" fontId="14" fillId="6" borderId="10" xfId="0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>
      <alignment horizontal="left" vertical="center" wrapText="1"/>
    </xf>
    <xf numFmtId="4" fontId="15" fillId="7" borderId="0" xfId="0" applyNumberFormat="1" applyFont="1" applyFill="1" applyAlignment="1">
      <alignment horizontal="right" vertical="center" wrapText="1"/>
    </xf>
    <xf numFmtId="4" fontId="15" fillId="7" borderId="11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center" vertical="center" wrapText="1"/>
    </xf>
    <xf numFmtId="49" fontId="17" fillId="8" borderId="13" xfId="0" applyNumberFormat="1" applyFont="1" applyFill="1" applyBorder="1" applyAlignment="1">
      <alignment horizontal="right" vertical="center" wrapText="1"/>
    </xf>
    <xf numFmtId="4" fontId="17" fillId="8" borderId="14" xfId="0" applyNumberFormat="1" applyFont="1" applyFill="1" applyBorder="1" applyAlignment="1">
      <alignment horizontal="right" vertical="center" wrapText="1"/>
    </xf>
    <xf numFmtId="4" fontId="17" fillId="8" borderId="13" xfId="0" applyNumberFormat="1" applyFont="1" applyFill="1" applyBorder="1" applyAlignment="1">
      <alignment horizontal="right" vertical="center" wrapText="1"/>
    </xf>
    <xf numFmtId="0" fontId="17" fillId="8" borderId="15" xfId="0" applyFont="1" applyFill="1" applyBorder="1" applyAlignment="1">
      <alignment horizontal="center" vertical="center" wrapText="1"/>
    </xf>
    <xf numFmtId="4" fontId="7" fillId="0" borderId="0" xfId="0" applyNumberFormat="1" applyFont="1"/>
    <xf numFmtId="49" fontId="18" fillId="9" borderId="16" xfId="0" applyNumberFormat="1" applyFont="1" applyFill="1" applyBorder="1" applyAlignment="1">
      <alignment horizontal="right" vertical="center" wrapText="1"/>
    </xf>
    <xf numFmtId="4" fontId="18" fillId="9" borderId="17" xfId="0" applyNumberFormat="1" applyFont="1" applyFill="1" applyBorder="1" applyAlignment="1">
      <alignment horizontal="right" vertical="center" wrapText="1"/>
    </xf>
    <xf numFmtId="4" fontId="18" fillId="9" borderId="16" xfId="0" applyNumberFormat="1" applyFont="1" applyFill="1" applyBorder="1" applyAlignment="1">
      <alignment horizontal="right" vertical="center" wrapText="1"/>
    </xf>
    <xf numFmtId="0" fontId="18" fillId="9" borderId="18" xfId="0" applyFont="1" applyFill="1" applyBorder="1" applyAlignment="1">
      <alignment horizontal="center" vertical="center" wrapText="1"/>
    </xf>
    <xf numFmtId="49" fontId="7" fillId="0" borderId="0" xfId="0" applyNumberFormat="1" applyFont="1"/>
  </cellXfs>
  <cellStyles count="2">
    <cellStyle name="Normal" xfId="0" builtinId="0"/>
    <cellStyle name="Normal 3" xfId="1" xr:uid="{FE15AF8A-DAC0-49D5-B02C-EADA3A91D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D99730-B743-4483-AF4B-B08A07731DB7}"/>
            </a:ext>
          </a:extLst>
        </xdr:cNvPr>
        <xdr:cNvSpPr/>
      </xdr:nvSpPr>
      <xdr:spPr>
        <a:xfrm>
          <a:off x="682743" y="702943"/>
          <a:ext cx="102117" cy="435102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7823291-75C7-481C-BEE3-A6763D9146CE}"/>
            </a:ext>
          </a:extLst>
        </xdr:cNvPr>
        <xdr:cNvSpPr/>
      </xdr:nvSpPr>
      <xdr:spPr>
        <a:xfrm>
          <a:off x="557212" y="2589528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C0A4FD8-CFF8-43E9-BA2C-620AAEEDC5CF}"/>
            </a:ext>
          </a:extLst>
        </xdr:cNvPr>
        <xdr:cNvSpPr/>
      </xdr:nvSpPr>
      <xdr:spPr>
        <a:xfrm>
          <a:off x="557212" y="3967690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994E687-B732-4E9C-9EE5-C4B38ECAE531}"/>
            </a:ext>
          </a:extLst>
        </xdr:cNvPr>
        <xdr:cNvSpPr/>
      </xdr:nvSpPr>
      <xdr:spPr>
        <a:xfrm>
          <a:off x="546629" y="1221105"/>
          <a:ext cx="38286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affaticati/AppData/Local/Microsoft/Windows/Temporary%20Internet%20Files/Content.Outlook/JYC27STS/Reporting%20de%20tr&#233;sor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im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Tresorerie"/>
      <sheetName val="Soldes Dynamiques"/>
      <sheetName val="Rolling Forecast"/>
      <sheetName val="Analyse Budgétaire"/>
      <sheetName val="Comparatif N-1"/>
      <sheetName val="Statistiques"/>
      <sheetName val="Plus-value  SICAV"/>
      <sheetName val="Valorisation Portefeuill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Janvier</v>
          </cell>
        </row>
        <row r="2">
          <cell r="A2" t="str">
            <v>Février</v>
          </cell>
        </row>
        <row r="3">
          <cell r="A3" t="str">
            <v>Mars</v>
          </cell>
        </row>
        <row r="4">
          <cell r="A4" t="str">
            <v>Avril</v>
          </cell>
        </row>
        <row r="5">
          <cell r="A5" t="str">
            <v>Mai</v>
          </cell>
        </row>
        <row r="6">
          <cell r="A6" t="str">
            <v>Juin</v>
          </cell>
        </row>
        <row r="7">
          <cell r="A7" t="str">
            <v>Juillet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  <row r="16">
          <cell r="A16" t="str">
            <v>Initial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Tableau de bord"/>
      <sheetName val="DAP Annuelles"/>
      <sheetName val="Fiche Immobilisation"/>
      <sheetName val="Dot._Rep. Amort Dérog Annuels"/>
      <sheetName val="RIK_PARAM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25DF-B9A4-4F93-8584-AE92CC0FC9E4}">
  <dimension ref="A1:AM44"/>
  <sheetViews>
    <sheetView showGridLines="0" tabSelected="1" zoomScale="70" zoomScaleNormal="70" workbookViewId="0">
      <selection activeCell="F29" sqref="F29"/>
    </sheetView>
  </sheetViews>
  <sheetFormatPr baseColWidth="10" defaultColWidth="11.44140625" defaultRowHeight="14.4" x14ac:dyDescent="0.3"/>
  <cols>
    <col min="1" max="18" width="11.44140625" style="6"/>
    <col min="19" max="19" width="15.88671875" style="6" customWidth="1"/>
    <col min="20" max="16384" width="11.44140625" style="6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7"/>
      <c r="O2" s="4"/>
      <c r="P2" s="2"/>
      <c r="Q2" s="2"/>
      <c r="R2" s="7"/>
      <c r="S2" s="4"/>
      <c r="T2" s="2"/>
      <c r="U2" s="2"/>
      <c r="V2" s="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8" t="s">
        <v>1</v>
      </c>
    </row>
    <row r="8" spans="1:39" ht="21" x14ac:dyDescent="0.35">
      <c r="B8" s="9"/>
    </row>
    <row r="9" spans="1:39" ht="21" x14ac:dyDescent="0.35">
      <c r="B9" s="9"/>
    </row>
    <row r="10" spans="1:39" ht="21" x14ac:dyDescent="0.35">
      <c r="B10" s="9"/>
    </row>
    <row r="11" spans="1:39" ht="21" x14ac:dyDescent="0.35">
      <c r="B11" s="9"/>
    </row>
    <row r="12" spans="1:39" ht="24.6" x14ac:dyDescent="0.55000000000000004">
      <c r="B12" s="8" t="s">
        <v>2</v>
      </c>
    </row>
    <row r="13" spans="1:39" ht="21" x14ac:dyDescent="0.35">
      <c r="B13" s="9"/>
    </row>
    <row r="14" spans="1:39" ht="21" x14ac:dyDescent="0.35">
      <c r="B14" s="9"/>
    </row>
    <row r="15" spans="1:39" ht="21" x14ac:dyDescent="0.35">
      <c r="B15" s="9"/>
    </row>
    <row r="16" spans="1:39" ht="21" x14ac:dyDescent="0.35">
      <c r="B16" s="9"/>
    </row>
    <row r="17" spans="1:39" ht="24.6" x14ac:dyDescent="0.55000000000000004">
      <c r="B17" s="8" t="s">
        <v>3</v>
      </c>
    </row>
    <row r="22" spans="1:39" ht="15" customHeight="1" x14ac:dyDescent="0.3">
      <c r="A22" s="10" t="s">
        <v>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D9BE-5A4F-4D9D-AFA1-9D257ABF9BF1}">
  <sheetPr>
    <outlinePr summaryBelow="0"/>
    <pageSetUpPr fitToPage="1"/>
  </sheetPr>
  <dimension ref="A1:H53"/>
  <sheetViews>
    <sheetView showGridLines="0" showZeros="0" workbookViewId="0">
      <selection activeCell="F29" sqref="F29"/>
    </sheetView>
  </sheetViews>
  <sheetFormatPr baseColWidth="10" defaultColWidth="11.44140625" defaultRowHeight="13.2" x14ac:dyDescent="0.25"/>
  <cols>
    <col min="1" max="1" width="46.6640625" style="12" customWidth="1"/>
    <col min="2" max="2" width="18.6640625" style="12" customWidth="1"/>
    <col min="3" max="6" width="21.44140625" style="12" customWidth="1"/>
    <col min="7" max="7" width="11.5546875" style="12" bestFit="1" customWidth="1"/>
    <col min="8" max="8" width="11.33203125" style="12" bestFit="1" customWidth="1"/>
    <col min="9" max="16384" width="11.44140625" style="12"/>
  </cols>
  <sheetData>
    <row r="1" spans="1:6" ht="16.5" customHeight="1" x14ac:dyDescent="0.5">
      <c r="B1" s="13"/>
      <c r="C1" s="13"/>
      <c r="D1" s="13"/>
    </row>
    <row r="2" spans="1:6" ht="25.5" customHeight="1" x14ac:dyDescent="0.25">
      <c r="A2" s="14" t="str">
        <f>"Dotations/Reprises Amort. Dérogatoires "&amp;$D$4</f>
        <v>Dotations/Reprises Amort. Dérogatoires 2017</v>
      </c>
      <c r="C2" s="15" t="s">
        <v>5</v>
      </c>
      <c r="D2" s="16"/>
      <c r="F2" s="17" t="s">
        <v>6</v>
      </c>
    </row>
    <row r="3" spans="1:6" ht="17.25" customHeight="1" x14ac:dyDescent="0.25">
      <c r="A3" s="14"/>
      <c r="C3" s="18" t="s">
        <v>7</v>
      </c>
      <c r="D3" s="19" t="s">
        <v>8</v>
      </c>
      <c r="F3" s="17"/>
    </row>
    <row r="4" spans="1:6" ht="17.25" customHeight="1" x14ac:dyDescent="0.25">
      <c r="A4" s="14"/>
      <c r="C4" s="20" t="s">
        <v>9</v>
      </c>
      <c r="D4" s="21" t="s">
        <v>10</v>
      </c>
      <c r="F4" s="17"/>
    </row>
    <row r="5" spans="1:6" ht="24.75" customHeight="1" x14ac:dyDescent="0.25">
      <c r="A5" s="14"/>
      <c r="F5" s="17"/>
    </row>
    <row r="7" spans="1:6" x14ac:dyDescent="0.25">
      <c r="A7" s="12" t="str">
        <f>_xll.Assistant.XL.RIK_AL("INF36__2_0_1,F=B='1',U='0',I='0',FN='Arial',FS='11',FC='#FFFFFF',BC='#4682B4',AH='2',AV='1',Br=[$top-$bottom],BrS='1',BrC='#000000'_1,C=Total,F=B='1',U='0',I='0',FN='Arial',FS='11',FC='#000000',BC='#87CEEB',AH='3',AV='1'"&amp;",Br=[$top-$bottom],BrS='1',BrC='#000000'_0_1_0_0_D=45x6;INF02@E=0,S=36,G=0_0_1_F=B='1'_U='0'_I='0'_FN='Calibri'_FS='10'_FC='#000000'_BC='#FFFFFF'_AH='1'_AV='1'_Br=[$top-$bottom]_BrS='1'_BrC='#778899'_C=Intitulé Famille_1"&amp;"_1_F=B='1'_U='0'_I='0'_FN='Arial'_FS='10'_FC='#000000'_BC='#F0FFFF'_AH='3'_AV='1'_Br=[$top-$bottom]_BrS='1'_BrC='#778899'_C=Intitulé Famille,T=0,P=0,O=NF='Texte'_B='0'_U='0'_I='0'_FN='Arial'_FS='10'_FC='#000000'_BC='#FFF"&amp;"FFF'_AH='1'_AV='1'_Br=[]_BrS='0'_BrC='#FFFFFF'_WpT='1':L=Bien Code-Intitulé,E=0,G=0,T=0,P=0,F=CONCATENER([6];{g} {g};[8]),Y=1,O=NF='Texte'_B='0'_U='0'_I='0'_FN='Arial'_FS='10'_FC='#000000'_BC='#FFFFFF'_AH='1'_AV='1'_Br=["&amp;"$left]_BrS='1'_BrC='#000000'_WpT='1':L=Valeur Acquisition,E=11,G=0,T=0,P=0,F=[10],Y=1,O=NF='Nombre'_B='0'_U='0'_I='0'_FN='Arial'_FS='10'_FC='#000000'_BC='#FFFFFF'_AH='3'_AV='1'_Br=[$right]_BrS='1'_BrC='#000000'_WpT='1':L"&amp;"=Amort. Fiscal,E=1,G=0,T=0,P=0,F=SI([71]=Fiscal;[77];0),Y=0,O=NF='Nombre'_B='0'_U='0'_I='0'_FN='Arial'_FS='10'_FC='#000000'_BC='#FFFFFF'_AH='3'_AV='1'_Br=[$left-$right]_BrS='1'_BrC='#000000'_WpT='1':L=Amort. Economique,E"&amp;"=1,G=0,T=0,P=0,F=SI([71]=Economique;[77];0),Y=0,O=NF='Nombre'_B='0'_U='0'_I='0'_FN='Arial'_FS='10'_FC='#000000'_BC='#FFFFFF'_AH='3'_AV='1'_Br=[$left-$right]_BrS='1'_BrC='#000000'_WpT='1':L=Amort. Dérogatoire,E=1,G=0,T=0,"&amp;"P=0,F=[Amort. Fiscal]-[Amort. Economique],Y=1,O=NF='Nombre'_B='0'_U='0'_I='0'_FN='Arial'_FS='10'_FC='#000000'_BC='#FFFFFF'_AH='3'_AV='1'_Br=[$left-$right]_BrS='1'_BrC='#000000'_WpT='1':L=Dotation/Reprise Amort. Dérogatoi"&amp;"re,E=0,G=0,T=0,P=0,F==SI([Amort. Dérogatoire]=0;{g}{g};SI([Amort. Dérogatoire]&gt;0;{g}Dotation{g};{g}Reprise{g})),Y=1,O=NF='Standard'_B='0'_U='0'_I='0'_FN='Calibri'_FS='10'_FC='#000000'_BC='#FFFFFF'_AH='2'_AV='1'_Br=[$left"&amp;"-$right]_BrS='1'_BrC='#000000'_WpT='1':@R=A,S=83,V=OUI:R=B,S=82,V=*:R=C,S=86,V={0}:R=D,S=81,V={1}:",$D$3,$D$4)</f>
        <v/>
      </c>
    </row>
    <row r="8" spans="1:6" ht="27.6" x14ac:dyDescent="0.25">
      <c r="A8" s="22" t="s">
        <v>11</v>
      </c>
      <c r="B8" s="23" t="s">
        <v>12</v>
      </c>
      <c r="C8" s="22" t="s">
        <v>13</v>
      </c>
      <c r="D8" s="22" t="s">
        <v>14</v>
      </c>
      <c r="E8" s="22" t="s">
        <v>15</v>
      </c>
      <c r="F8" s="24" t="s">
        <v>16</v>
      </c>
    </row>
    <row r="9" spans="1:6" ht="0.9" customHeight="1" x14ac:dyDescent="0.25">
      <c r="A9" s="25"/>
      <c r="B9" s="26"/>
      <c r="C9" s="27"/>
      <c r="D9" s="28"/>
      <c r="E9" s="28"/>
      <c r="F9" s="29"/>
    </row>
    <row r="10" spans="1:6" ht="13.8" x14ac:dyDescent="0.25">
      <c r="A10" s="30" t="s">
        <v>17</v>
      </c>
      <c r="B10" s="31">
        <v>300000</v>
      </c>
      <c r="C10" s="32">
        <v>12500</v>
      </c>
      <c r="D10" s="32">
        <v>12500</v>
      </c>
      <c r="E10" s="32">
        <v>0</v>
      </c>
      <c r="F10" s="33" t="str">
        <f t="shared" ref="F10:F20" si="0">IF(E10=0,"",IF(E10&gt;0,"Dotation","Reprise"))</f>
        <v/>
      </c>
    </row>
    <row r="11" spans="1:6" ht="13.8" x14ac:dyDescent="0.25">
      <c r="A11" s="30" t="s">
        <v>18</v>
      </c>
      <c r="B11" s="31">
        <v>450000</v>
      </c>
      <c r="C11" s="32">
        <v>22500</v>
      </c>
      <c r="D11" s="32">
        <v>22500</v>
      </c>
      <c r="E11" s="32">
        <v>0</v>
      </c>
      <c r="F11" s="33" t="str">
        <f t="shared" si="0"/>
        <v/>
      </c>
    </row>
    <row r="12" spans="1:6" ht="13.8" x14ac:dyDescent="0.25">
      <c r="A12" s="30" t="s">
        <v>19</v>
      </c>
      <c r="B12" s="31">
        <v>225000</v>
      </c>
      <c r="C12" s="32">
        <v>7499.93</v>
      </c>
      <c r="D12" s="32">
        <v>6999.93</v>
      </c>
      <c r="E12" s="32">
        <v>500</v>
      </c>
      <c r="F12" s="33" t="str">
        <f t="shared" si="0"/>
        <v>Dotation</v>
      </c>
    </row>
    <row r="13" spans="1:6" ht="13.8" x14ac:dyDescent="0.25">
      <c r="A13" s="30" t="s">
        <v>20</v>
      </c>
      <c r="B13" s="31">
        <v>60000</v>
      </c>
      <c r="C13" s="32">
        <v>4000.02</v>
      </c>
      <c r="D13" s="32">
        <v>4000.02</v>
      </c>
      <c r="E13" s="32">
        <v>0</v>
      </c>
      <c r="F13" s="33" t="str">
        <f t="shared" si="0"/>
        <v/>
      </c>
    </row>
    <row r="14" spans="1:6" ht="13.8" x14ac:dyDescent="0.25">
      <c r="A14" s="30" t="s">
        <v>21</v>
      </c>
      <c r="B14" s="31">
        <v>55000</v>
      </c>
      <c r="C14" s="32">
        <v>4583.32</v>
      </c>
      <c r="D14" s="32">
        <v>4583.32</v>
      </c>
      <c r="E14" s="32">
        <v>0</v>
      </c>
      <c r="F14" s="33" t="str">
        <f t="shared" si="0"/>
        <v/>
      </c>
    </row>
    <row r="15" spans="1:6" ht="13.8" x14ac:dyDescent="0.25">
      <c r="A15" s="30" t="s">
        <v>22</v>
      </c>
      <c r="B15" s="31">
        <v>20000</v>
      </c>
      <c r="C15" s="32">
        <v>2000</v>
      </c>
      <c r="D15" s="32">
        <v>2000</v>
      </c>
      <c r="E15" s="32">
        <v>0</v>
      </c>
      <c r="F15" s="33" t="str">
        <f t="shared" si="0"/>
        <v/>
      </c>
    </row>
    <row r="16" spans="1:6" ht="13.8" x14ac:dyDescent="0.25">
      <c r="A16" s="30" t="s">
        <v>23</v>
      </c>
      <c r="B16" s="31">
        <v>184000</v>
      </c>
      <c r="C16" s="32">
        <v>6133.27</v>
      </c>
      <c r="D16" s="32">
        <v>5799.94</v>
      </c>
      <c r="E16" s="32">
        <v>333.33</v>
      </c>
      <c r="F16" s="33" t="str">
        <f t="shared" si="0"/>
        <v>Dotation</v>
      </c>
    </row>
    <row r="17" spans="1:6" ht="13.8" x14ac:dyDescent="0.25">
      <c r="A17" s="30" t="s">
        <v>24</v>
      </c>
      <c r="B17" s="31">
        <v>50000</v>
      </c>
      <c r="C17" s="32">
        <v>3333.35</v>
      </c>
      <c r="D17" s="32">
        <v>3333.35</v>
      </c>
      <c r="E17" s="32">
        <v>0</v>
      </c>
      <c r="F17" s="33" t="str">
        <f t="shared" si="0"/>
        <v/>
      </c>
    </row>
    <row r="18" spans="1:6" ht="13.8" x14ac:dyDescent="0.25">
      <c r="A18" s="30" t="s">
        <v>25</v>
      </c>
      <c r="B18" s="31">
        <v>45000</v>
      </c>
      <c r="C18" s="32">
        <v>3749.99</v>
      </c>
      <c r="D18" s="32">
        <v>3749.99</v>
      </c>
      <c r="E18" s="32">
        <v>0</v>
      </c>
      <c r="F18" s="33" t="str">
        <f t="shared" si="0"/>
        <v/>
      </c>
    </row>
    <row r="19" spans="1:6" ht="13.8" x14ac:dyDescent="0.25">
      <c r="A19" s="30" t="s">
        <v>26</v>
      </c>
      <c r="B19" s="31">
        <v>16000</v>
      </c>
      <c r="C19" s="32">
        <v>1600</v>
      </c>
      <c r="D19" s="32">
        <v>1600</v>
      </c>
      <c r="E19" s="32">
        <v>0</v>
      </c>
      <c r="F19" s="33" t="str">
        <f t="shared" si="0"/>
        <v/>
      </c>
    </row>
    <row r="20" spans="1:6" x14ac:dyDescent="0.25">
      <c r="A20" s="34" t="s">
        <v>27</v>
      </c>
      <c r="B20" s="35"/>
      <c r="C20" s="36">
        <v>67899.88</v>
      </c>
      <c r="D20" s="36">
        <v>67066.55</v>
      </c>
      <c r="E20" s="36">
        <v>833.33</v>
      </c>
      <c r="F20" s="37" t="str">
        <f t="shared" si="0"/>
        <v>Dotation</v>
      </c>
    </row>
    <row r="21" spans="1:6" ht="0.9" customHeight="1" x14ac:dyDescent="0.25">
      <c r="A21" s="25"/>
      <c r="B21" s="26"/>
      <c r="C21" s="27"/>
      <c r="D21" s="28"/>
      <c r="E21" s="28"/>
      <c r="F21" s="29"/>
    </row>
    <row r="22" spans="1:6" ht="13.8" x14ac:dyDescent="0.25">
      <c r="A22" s="30" t="s">
        <v>28</v>
      </c>
      <c r="B22" s="31">
        <v>1250000</v>
      </c>
      <c r="C22" s="32">
        <v>125000</v>
      </c>
      <c r="D22" s="32">
        <v>125000</v>
      </c>
      <c r="E22" s="32">
        <v>0</v>
      </c>
      <c r="F22" s="33" t="str">
        <f t="shared" ref="F22:F29" si="1">IF(E22=0,"",IF(E22&gt;0,"Dotation","Reprise"))</f>
        <v/>
      </c>
    </row>
    <row r="23" spans="1:6" ht="13.8" x14ac:dyDescent="0.25">
      <c r="A23" s="30" t="s">
        <v>29</v>
      </c>
      <c r="B23" s="31">
        <v>800000</v>
      </c>
      <c r="C23" s="32">
        <v>76728.12</v>
      </c>
      <c r="D23" s="32">
        <v>79200</v>
      </c>
      <c r="E23" s="32">
        <v>-2471.88</v>
      </c>
      <c r="F23" s="33" t="str">
        <f t="shared" si="1"/>
        <v>Reprise</v>
      </c>
    </row>
    <row r="24" spans="1:6" ht="13.8" x14ac:dyDescent="0.25">
      <c r="A24" s="30" t="s">
        <v>30</v>
      </c>
      <c r="B24" s="31">
        <v>110000</v>
      </c>
      <c r="C24" s="32">
        <v>14865.47</v>
      </c>
      <c r="D24" s="32">
        <v>11000</v>
      </c>
      <c r="E24" s="32">
        <v>3865.47</v>
      </c>
      <c r="F24" s="33" t="str">
        <f t="shared" si="1"/>
        <v>Dotation</v>
      </c>
    </row>
    <row r="25" spans="1:6" ht="13.8" x14ac:dyDescent="0.25">
      <c r="A25" s="30" t="s">
        <v>31</v>
      </c>
      <c r="B25" s="31">
        <v>30000</v>
      </c>
      <c r="C25" s="32">
        <v>3142.02</v>
      </c>
      <c r="D25" s="32">
        <v>3000</v>
      </c>
      <c r="E25" s="32">
        <v>142.02000000000001</v>
      </c>
      <c r="F25" s="33" t="str">
        <f t="shared" si="1"/>
        <v>Dotation</v>
      </c>
    </row>
    <row r="26" spans="1:6" ht="13.8" x14ac:dyDescent="0.25">
      <c r="A26" s="30" t="s">
        <v>32</v>
      </c>
      <c r="B26" s="31">
        <v>240000</v>
      </c>
      <c r="C26" s="32">
        <v>48000</v>
      </c>
      <c r="D26" s="32">
        <v>48000</v>
      </c>
      <c r="E26" s="32">
        <v>0</v>
      </c>
      <c r="F26" s="33" t="str">
        <f t="shared" si="1"/>
        <v/>
      </c>
    </row>
    <row r="27" spans="1:6" ht="13.8" x14ac:dyDescent="0.25">
      <c r="A27" s="30" t="s">
        <v>33</v>
      </c>
      <c r="B27" s="31">
        <v>80000</v>
      </c>
      <c r="C27" s="32">
        <v>6666.64</v>
      </c>
      <c r="D27" s="32">
        <v>6666.64</v>
      </c>
      <c r="E27" s="32">
        <v>0</v>
      </c>
      <c r="F27" s="33" t="str">
        <f t="shared" si="1"/>
        <v/>
      </c>
    </row>
    <row r="28" spans="1:6" ht="13.8" x14ac:dyDescent="0.25">
      <c r="A28" s="30" t="s">
        <v>34</v>
      </c>
      <c r="B28" s="31">
        <v>13000</v>
      </c>
      <c r="C28" s="32">
        <v>3250</v>
      </c>
      <c r="D28" s="32">
        <v>3250</v>
      </c>
      <c r="E28" s="32">
        <v>0</v>
      </c>
      <c r="F28" s="33" t="str">
        <f t="shared" si="1"/>
        <v/>
      </c>
    </row>
    <row r="29" spans="1:6" x14ac:dyDescent="0.25">
      <c r="A29" s="34" t="s">
        <v>35</v>
      </c>
      <c r="B29" s="35"/>
      <c r="C29" s="36">
        <v>277652.25</v>
      </c>
      <c r="D29" s="36">
        <v>276116.64</v>
      </c>
      <c r="E29" s="36">
        <v>1535.61</v>
      </c>
      <c r="F29" s="37" t="str">
        <f t="shared" si="1"/>
        <v>Dotation</v>
      </c>
    </row>
    <row r="30" spans="1:6" ht="0.9" customHeight="1" x14ac:dyDescent="0.25">
      <c r="A30" s="25"/>
      <c r="B30" s="26"/>
      <c r="C30" s="27"/>
      <c r="D30" s="28"/>
      <c r="E30" s="28"/>
      <c r="F30" s="29"/>
    </row>
    <row r="31" spans="1:6" ht="13.8" x14ac:dyDescent="0.25">
      <c r="A31" s="30" t="s">
        <v>36</v>
      </c>
      <c r="B31" s="31">
        <v>487</v>
      </c>
      <c r="C31" s="32">
        <v>93.88</v>
      </c>
      <c r="D31" s="32">
        <v>97.4</v>
      </c>
      <c r="E31" s="32">
        <v>-3.52</v>
      </c>
      <c r="F31" s="33" t="str">
        <f>IF(E31=0,"",IF(E31&gt;0,"Dotation","Reprise"))</f>
        <v>Reprise</v>
      </c>
    </row>
    <row r="32" spans="1:6" ht="13.8" x14ac:dyDescent="0.25">
      <c r="A32" s="30" t="s">
        <v>37</v>
      </c>
      <c r="B32" s="31">
        <v>1688.19</v>
      </c>
      <c r="C32" s="32">
        <v>260.83999999999997</v>
      </c>
      <c r="D32" s="32">
        <v>337.64</v>
      </c>
      <c r="E32" s="32">
        <v>-76.8</v>
      </c>
      <c r="F32" s="33" t="str">
        <f>IF(E32=0,"",IF(E32&gt;0,"Dotation","Reprise"))</f>
        <v>Reprise</v>
      </c>
    </row>
    <row r="33" spans="1:8" ht="13.8" x14ac:dyDescent="0.25">
      <c r="A33" s="30" t="s">
        <v>38</v>
      </c>
      <c r="B33" s="31">
        <v>2980</v>
      </c>
      <c r="C33" s="32">
        <v>0</v>
      </c>
      <c r="D33" s="32">
        <v>161.66999999999999</v>
      </c>
      <c r="E33" s="32">
        <v>-161.66999999999999</v>
      </c>
      <c r="F33" s="33" t="str">
        <f>IF(E33=0,"",IF(E33&gt;0,"Dotation","Reprise"))</f>
        <v>Reprise</v>
      </c>
    </row>
    <row r="34" spans="1:8" ht="13.8" x14ac:dyDescent="0.25">
      <c r="A34" s="30" t="s">
        <v>39</v>
      </c>
      <c r="B34" s="31">
        <v>1264.8800000000001</v>
      </c>
      <c r="C34" s="32">
        <v>0</v>
      </c>
      <c r="D34" s="32">
        <v>83.24</v>
      </c>
      <c r="E34" s="32">
        <v>-83.24</v>
      </c>
      <c r="F34" s="33" t="str">
        <f>IF(E34=0,"",IF(E34&gt;0,"Dotation","Reprise"))</f>
        <v>Reprise</v>
      </c>
    </row>
    <row r="35" spans="1:8" x14ac:dyDescent="0.25">
      <c r="A35" s="34" t="s">
        <v>40</v>
      </c>
      <c r="B35" s="35"/>
      <c r="C35" s="36">
        <v>354.72</v>
      </c>
      <c r="D35" s="36">
        <v>679.95</v>
      </c>
      <c r="E35" s="36">
        <v>-325.23</v>
      </c>
      <c r="F35" s="37" t="str">
        <f>IF(E35=0,"",IF(E35&gt;0,"Dotation","Reprise"))</f>
        <v>Reprise</v>
      </c>
    </row>
    <row r="36" spans="1:8" ht="0.9" customHeight="1" x14ac:dyDescent="0.25">
      <c r="A36" s="25"/>
      <c r="B36" s="26"/>
      <c r="C36" s="27"/>
      <c r="D36" s="28"/>
      <c r="E36" s="28"/>
      <c r="F36" s="29"/>
    </row>
    <row r="37" spans="1:8" ht="13.8" x14ac:dyDescent="0.25">
      <c r="A37" s="30" t="s">
        <v>41</v>
      </c>
      <c r="B37" s="31">
        <v>10000</v>
      </c>
      <c r="C37" s="32">
        <v>909.88</v>
      </c>
      <c r="D37" s="32">
        <v>1000</v>
      </c>
      <c r="E37" s="32">
        <v>-90.12</v>
      </c>
      <c r="F37" s="33" t="str">
        <f>IF(E37=0,"",IF(E37&gt;0,"Dotation","Reprise"))</f>
        <v>Reprise</v>
      </c>
      <c r="G37" s="38"/>
      <c r="H37" s="38"/>
    </row>
    <row r="38" spans="1:8" ht="13.8" x14ac:dyDescent="0.25">
      <c r="A38" s="30" t="s">
        <v>42</v>
      </c>
      <c r="B38" s="31">
        <v>15000</v>
      </c>
      <c r="C38" s="32">
        <v>1951.09</v>
      </c>
      <c r="D38" s="32">
        <v>1500</v>
      </c>
      <c r="E38" s="32">
        <v>451.09</v>
      </c>
      <c r="F38" s="33" t="str">
        <f>IF(E38=0,"",IF(E38&gt;0,"Dotation","Reprise"))</f>
        <v>Dotation</v>
      </c>
    </row>
    <row r="39" spans="1:8" ht="13.8" x14ac:dyDescent="0.25">
      <c r="A39" s="30" t="s">
        <v>43</v>
      </c>
      <c r="B39" s="31">
        <v>6350</v>
      </c>
      <c r="C39" s="32">
        <v>858.14</v>
      </c>
      <c r="D39" s="32">
        <v>600</v>
      </c>
      <c r="E39" s="32">
        <v>258.14</v>
      </c>
      <c r="F39" s="33" t="str">
        <f>IF(E39=0,"",IF(E39&gt;0,"Dotation","Reprise"))</f>
        <v>Dotation</v>
      </c>
    </row>
    <row r="40" spans="1:8" x14ac:dyDescent="0.25">
      <c r="A40" s="34" t="s">
        <v>44</v>
      </c>
      <c r="B40" s="35"/>
      <c r="C40" s="36">
        <v>3719.11</v>
      </c>
      <c r="D40" s="36">
        <v>3100</v>
      </c>
      <c r="E40" s="36">
        <v>619.11</v>
      </c>
      <c r="F40" s="37" t="str">
        <f>IF(E40=0,"",IF(E40&gt;0,"Dotation","Reprise"))</f>
        <v>Dotation</v>
      </c>
    </row>
    <row r="41" spans="1:8" ht="0.9" customHeight="1" x14ac:dyDescent="0.25">
      <c r="A41" s="25"/>
      <c r="B41" s="26"/>
      <c r="C41" s="27"/>
      <c r="D41" s="28"/>
      <c r="E41" s="28"/>
      <c r="F41" s="29"/>
    </row>
    <row r="42" spans="1:8" ht="13.8" x14ac:dyDescent="0.25">
      <c r="A42" s="30" t="s">
        <v>45</v>
      </c>
      <c r="B42" s="31">
        <v>37500</v>
      </c>
      <c r="C42" s="32">
        <v>1237.5</v>
      </c>
      <c r="D42" s="32">
        <v>4125</v>
      </c>
      <c r="E42" s="32">
        <v>-2887.5</v>
      </c>
      <c r="F42" s="33" t="str">
        <f>IF(E42=0,"",IF(E42&gt;0,"Dotation","Reprise"))</f>
        <v>Reprise</v>
      </c>
    </row>
    <row r="43" spans="1:8" ht="13.8" x14ac:dyDescent="0.25">
      <c r="A43" s="30" t="s">
        <v>46</v>
      </c>
      <c r="B43" s="31">
        <v>27200</v>
      </c>
      <c r="C43" s="32">
        <v>6800</v>
      </c>
      <c r="D43" s="32">
        <v>6500</v>
      </c>
      <c r="E43" s="32">
        <v>300</v>
      </c>
      <c r="F43" s="33" t="str">
        <f>IF(E43=0,"",IF(E43&gt;0,"Dotation","Reprise"))</f>
        <v>Dotation</v>
      </c>
    </row>
    <row r="44" spans="1:8" ht="13.8" x14ac:dyDescent="0.25">
      <c r="A44" s="30" t="s">
        <v>47</v>
      </c>
      <c r="B44" s="31">
        <v>41500</v>
      </c>
      <c r="C44" s="32">
        <v>10375</v>
      </c>
      <c r="D44" s="32">
        <v>8000</v>
      </c>
      <c r="E44" s="32">
        <v>2375</v>
      </c>
      <c r="F44" s="33" t="str">
        <f>IF(E44=0,"",IF(E44&gt;0,"Dotation","Reprise"))</f>
        <v>Dotation</v>
      </c>
    </row>
    <row r="45" spans="1:8" ht="13.8" x14ac:dyDescent="0.25">
      <c r="A45" s="30" t="s">
        <v>48</v>
      </c>
      <c r="B45" s="31">
        <v>27990</v>
      </c>
      <c r="C45" s="32">
        <v>3660</v>
      </c>
      <c r="D45" s="32">
        <v>5000</v>
      </c>
      <c r="E45" s="32">
        <v>-1340</v>
      </c>
      <c r="F45" s="33" t="str">
        <f>IF(E45=0,"",IF(E45&gt;0,"Dotation","Reprise"))</f>
        <v>Reprise</v>
      </c>
    </row>
    <row r="46" spans="1:8" x14ac:dyDescent="0.25">
      <c r="A46" s="34" t="s">
        <v>49</v>
      </c>
      <c r="B46" s="35"/>
      <c r="C46" s="36">
        <v>22072.5</v>
      </c>
      <c r="D46" s="36">
        <v>23625</v>
      </c>
      <c r="E46" s="36">
        <v>-1552.5</v>
      </c>
      <c r="F46" s="37" t="str">
        <f>IF(E46=0,"",IF(E46&gt;0,"Dotation","Reprise"))</f>
        <v>Reprise</v>
      </c>
    </row>
    <row r="47" spans="1:8" ht="0.9" customHeight="1" x14ac:dyDescent="0.25">
      <c r="A47" s="25"/>
      <c r="B47" s="26"/>
      <c r="C47" s="27"/>
      <c r="D47" s="28"/>
      <c r="E47" s="28"/>
      <c r="F47" s="29"/>
    </row>
    <row r="48" spans="1:8" ht="13.8" x14ac:dyDescent="0.25">
      <c r="A48" s="30" t="s">
        <v>50</v>
      </c>
      <c r="B48" s="31">
        <v>45000</v>
      </c>
      <c r="C48" s="32">
        <v>13051.04</v>
      </c>
      <c r="D48" s="32">
        <v>10050</v>
      </c>
      <c r="E48" s="32">
        <v>3001.04</v>
      </c>
      <c r="F48" s="33" t="str">
        <f>IF(E48=0,"",IF(E48&gt;0,"Dotation","Reprise"))</f>
        <v>Dotation</v>
      </c>
    </row>
    <row r="49" spans="1:6" ht="13.8" x14ac:dyDescent="0.25">
      <c r="A49" s="30" t="s">
        <v>51</v>
      </c>
      <c r="B49" s="31">
        <v>11345</v>
      </c>
      <c r="C49" s="32">
        <v>2473.75</v>
      </c>
      <c r="D49" s="32">
        <v>2473.75</v>
      </c>
      <c r="E49" s="32">
        <v>0</v>
      </c>
      <c r="F49" s="33" t="str">
        <f>IF(E49=0,"",IF(E49&gt;0,"Dotation","Reprise"))</f>
        <v/>
      </c>
    </row>
    <row r="50" spans="1:6" ht="13.8" x14ac:dyDescent="0.25">
      <c r="A50" s="30" t="s">
        <v>52</v>
      </c>
      <c r="B50" s="31">
        <v>70000</v>
      </c>
      <c r="C50" s="32">
        <v>20902.77</v>
      </c>
      <c r="D50" s="32">
        <v>17500</v>
      </c>
      <c r="E50" s="32">
        <v>3402.77</v>
      </c>
      <c r="F50" s="33" t="str">
        <f>IF(E50=0,"",IF(E50&gt;0,"Dotation","Reprise"))</f>
        <v>Dotation</v>
      </c>
    </row>
    <row r="51" spans="1:6" x14ac:dyDescent="0.25">
      <c r="A51" s="34" t="s">
        <v>53</v>
      </c>
      <c r="B51" s="35"/>
      <c r="C51" s="36">
        <v>36427.56</v>
      </c>
      <c r="D51" s="36">
        <v>30023.75</v>
      </c>
      <c r="E51" s="36">
        <v>6403.81</v>
      </c>
      <c r="F51" s="37" t="str">
        <f>IF(E51=0,"",IF(E51&gt;0,"Dotation","Reprise"))</f>
        <v>Dotation</v>
      </c>
    </row>
    <row r="52" spans="1:6" ht="13.8" x14ac:dyDescent="0.25">
      <c r="A52" s="39" t="s">
        <v>54</v>
      </c>
      <c r="B52" s="40"/>
      <c r="C52" s="41">
        <v>408126.02</v>
      </c>
      <c r="D52" s="41">
        <v>400611.89</v>
      </c>
      <c r="E52" s="41">
        <v>7514.13</v>
      </c>
      <c r="F52" s="42" t="str">
        <f>IF(E52=0,"",IF(E52&gt;0,"Dotation","Reprise"))</f>
        <v>Dotation</v>
      </c>
    </row>
    <row r="53" spans="1:6" x14ac:dyDescent="0.25">
      <c r="A53" s="43"/>
      <c r="B53" s="38"/>
      <c r="C53" s="38"/>
      <c r="D53" s="38"/>
      <c r="E53" s="38"/>
    </row>
  </sheetData>
  <mergeCells count="3">
    <mergeCell ref="A2:A5"/>
    <mergeCell ref="C2:D2"/>
    <mergeCell ref="F2:F5"/>
  </mergeCells>
  <printOptions horizontalCentered="1"/>
  <pageMargins left="0.23622047244094491" right="0.23622047244094491" top="0.31496062992125984" bottom="0.74803149606299213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Dot._Rep. Amort Dérog Annuels</vt:lpstr>
      <vt:lpstr>'Dot._Rep. Amort Dérog Annuels'!Impression_des_titres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2020-02-17T14:24:52Z</dcterms:created>
  <dcterms:modified xsi:type="dcterms:W3CDTF">2020-02-17T14:25:20Z</dcterms:modified>
</cp:coreProperties>
</file>